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6" i="1"/>
  <c r="L47"/>
  <c r="G44"/>
  <c r="F44"/>
  <c r="I44" s="1"/>
  <c r="E44"/>
  <c r="I46" s="1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L7" l="1"/>
  <c r="D44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<sst xmlns="http://schemas.openxmlformats.org/spreadsheetml/2006/main" count="67" uniqueCount="57">
  <si>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</si>
  <si>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</si>
  <si>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</si>
  <si>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</si>
  <si>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</si>
  <si>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</si>
  <si>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</si>
  <si>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</si>
  <si>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</si>
  <si>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</si>
  <si>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</si>
  <si>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</si>
  <si>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</si>
  <si>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</si>
  <si>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</si>
  <si>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</si>
  <si>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</si>
  <si>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</si>
  <si>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</si>
  <si>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</si>
  <si>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</si>
  <si>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</si>
  <si>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</si>
  <si>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</si>
  <si>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</si>
  <si>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</si>
  <si>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</si>
  <si>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</si>
  <si>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</si>
  <si>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</si>
  <si>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</si>
  <si>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</si>
  <si>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</si>
  <si>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</si>
  <si>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</si>
  <si>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</si>
  <si>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</si>
  <si>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</si>
  <si>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</si>
  <si>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</si>
  <si>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</si>
  <si>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</si>
  <si>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</si>
  <si>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</si>
  <si>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</si>
  <si>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</si>
  <si>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</si>
  <si>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</si>
  <si>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</si>
  <si>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</si>
  <si>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IZIN</t>
  </si>
  <si>
    <t>Kesinti ( TL )</t>
  </si>
  <si>
    <t>GECIKME</t>
  </si>
  <si>
    <t>MESAI</t>
  </si>
  <si>
    <t>Gülhan Ergülec</t>
  </si>
  <si>
    <t>GECIKME / AVANS</t>
  </si>
  <si>
    <t>AVANS / MESAI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</si>
</sst>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4" activePane="bottomLeft" state="frozen"/>
      <selection pane="bottomLeft" activeCell="G33" sqref="G33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54</v>
      </c>
      <c r="C3" s="17"/>
      <c r="D3" s="4"/>
      <c r="E3" s="23" t="s">
        <v>6</v>
      </c>
      <c r="F3" s="70">
        <v>41655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223557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48</v>
      </c>
      <c r="L4" s="98">
        <v>420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49</v>
      </c>
      <c r="L6" s="98">
        <f>L4+L5</f>
        <v>1260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L6-G44</f>
        <v>840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51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6"/>
      <c r="F12" s="65"/>
      <c r="G12" s="65"/>
      <c r="H12" s="83">
        <v>0</v>
      </c>
      <c r="I12" s="53">
        <f>D12*M3</f>
        <v>54.650400000000005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6"/>
      <c r="F13" s="65"/>
      <c r="G13" s="65"/>
      <c r="H13" s="83">
        <v>0</v>
      </c>
      <c r="I13" s="53">
        <f>D13*M3</f>
        <v>54.650400000000005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>
        <v>420</v>
      </c>
      <c r="E14" s="66"/>
      <c r="F14" s="65"/>
      <c r="G14" s="65"/>
      <c r="H14" s="83">
        <v>0</v>
      </c>
      <c r="I14" s="53">
        <f>D14*M3</f>
        <v>54.650400000000005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/>
      <c r="C15" s="66">
        <v>0</v>
      </c>
      <c r="D15" s="51">
        <v>420</v>
      </c>
      <c r="E15" s="66"/>
      <c r="F15" s="65"/>
      <c r="G15" s="65"/>
      <c r="H15" s="83">
        <v>0</v>
      </c>
      <c r="I15" s="53">
        <f>D15*M3</f>
        <v>54.650400000000005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6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/>
      <c r="C17" s="66">
        <v>0</v>
      </c>
      <c r="D17" s="51"/>
      <c r="E17" s="66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>
        <v>420</v>
      </c>
      <c r="E19" s="66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/>
      <c r="C20" s="66">
        <v>0</v>
      </c>
      <c r="D20" s="51">
        <v>420</v>
      </c>
      <c r="E20" s="66"/>
      <c r="F20" s="65"/>
      <c r="G20" s="65"/>
      <c r="H20" s="83">
        <v>0</v>
      </c>
      <c r="I20" s="53">
        <f>D20*M3</f>
        <v>54.650400000000005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>
        <v>420</v>
      </c>
      <c r="E21" s="66"/>
      <c r="F21" s="65"/>
      <c r="G21" s="65"/>
      <c r="H21" s="83">
        <v>0</v>
      </c>
      <c r="I21" s="53">
        <f>D21*M3</f>
        <v>54.650400000000005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6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6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 t="s">
        <v>55</v>
      </c>
      <c r="C26" s="66">
        <v>250</v>
      </c>
      <c r="D26" s="51">
        <v>420</v>
      </c>
      <c r="E26" s="66">
        <v>20</v>
      </c>
      <c r="F26" s="65"/>
      <c r="G26" s="65"/>
      <c r="H26" s="83">
        <v>25</v>
      </c>
      <c r="I26" s="53">
        <f>D26*M3</f>
        <v>54.650400000000005</v>
      </c>
      <c r="J26" s="52">
        <f t="shared" si="0"/>
        <v>250</v>
      </c>
      <c r="K26" s="52">
        <f>H26*M3</f>
        <v>3.2530000000000001</v>
      </c>
      <c r="L26" s="32">
        <v>0</v>
      </c>
      <c r="M26" s="31">
        <v>0</v>
      </c>
    </row>
    <row r="27" spans="1:13">
      <c r="A27" s="67">
        <v>41688</v>
      </c>
      <c r="B27" s="30" t="s">
        <v>50</v>
      </c>
      <c r="C27" s="66">
        <v>0</v>
      </c>
      <c r="D27" s="51">
        <v>420</v>
      </c>
      <c r="E27" s="66"/>
      <c r="F27" s="65"/>
      <c r="G27" s="65">
        <v>420</v>
      </c>
      <c r="H27" s="83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/>
      <c r="C28" s="66">
        <v>0</v>
      </c>
      <c r="D28" s="51">
        <v>420</v>
      </c>
      <c r="E28" s="66"/>
      <c r="F28" s="65"/>
      <c r="G28" s="65"/>
      <c r="H28" s="83">
        <v>0</v>
      </c>
      <c r="I28" s="53">
        <f>D28*M3</f>
        <v>54.650400000000005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 t="s">
        <v>52</v>
      </c>
      <c r="C29" s="66">
        <v>0</v>
      </c>
      <c r="D29" s="51">
        <v>420</v>
      </c>
      <c r="E29" s="66">
        <v>20</v>
      </c>
      <c r="F29" s="65"/>
      <c r="G29" s="65"/>
      <c r="H29" s="83">
        <v>4</v>
      </c>
      <c r="I29" s="53">
        <f>D29*M3</f>
        <v>54.650400000000005</v>
      </c>
      <c r="J29" s="52">
        <f t="shared" si="0"/>
        <v>0</v>
      </c>
      <c r="K29" s="52">
        <f>H29*M3</f>
        <v>0.52048000000000005</v>
      </c>
      <c r="L29" s="32">
        <v>0</v>
      </c>
      <c r="M29" s="31">
        <v>0</v>
      </c>
    </row>
    <row r="30" spans="1:13">
      <c r="A30" s="67">
        <v>41691</v>
      </c>
      <c r="B30" s="30" t="s">
        <v>53</v>
      </c>
      <c r="C30" s="66">
        <v>0</v>
      </c>
      <c r="D30" s="51">
        <v>420</v>
      </c>
      <c r="E30" s="66"/>
      <c r="F30" s="65">
        <v>150</v>
      </c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6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6"/>
      <c r="F34" s="65"/>
      <c r="G34" s="65"/>
      <c r="H34" s="83">
        <v>0</v>
      </c>
      <c r="I34" s="53">
        <f>D34*M3</f>
        <v>54.650400000000005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6"/>
      <c r="F35" s="65"/>
      <c r="G35" s="65"/>
      <c r="H35" s="83">
        <v>0</v>
      </c>
      <c r="I35" s="53">
        <f>D35*M3</f>
        <v>54.650400000000005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56</v>
      </c>
      <c r="C36" s="66">
        <v>200</v>
      </c>
      <c r="D36" s="51">
        <v>420</v>
      </c>
      <c r="E36" s="66"/>
      <c r="F36" s="65">
        <v>180</v>
      </c>
      <c r="G36" s="65"/>
      <c r="H36" s="83">
        <v>0</v>
      </c>
      <c r="I36" s="53">
        <f>D36*M3</f>
        <v>54.650400000000005</v>
      </c>
      <c r="J36" s="52">
        <f t="shared" si="0"/>
        <v>200</v>
      </c>
      <c r="K36" s="52">
        <f>H36*M3</f>
        <v>0</v>
      </c>
      <c r="L36" s="32">
        <v>0</v>
      </c>
      <c r="M36" s="31">
        <v>0</v>
      </c>
    </row>
    <row r="37" spans="1:13">
      <c r="A37" s="67">
        <v>41698</v>
      </c>
      <c r="B37" s="30"/>
      <c r="C37" s="66">
        <v>0</v>
      </c>
      <c r="D37" s="51">
        <v>420</v>
      </c>
      <c r="E37" s="66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450</v>
      </c>
      <c r="K43" s="77">
        <f>K10+K11+K12+K13+K14+K15+K16+K17+K18+K19+K20+K21+K22+K23+K24+K25+K26+K27+K28+K29+K30+K31+K32+K33+K34+K35+K36+K37+K38+K39+K40</f>
        <v>3.7734800000000002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450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40</v>
      </c>
      <c r="F44" s="57">
        <f>F10+F11+F12+F13+F14+F15+F16+F17+F18+F19+F20+F21+F22+F23+F24+F25+F26+F27+F28+F29+F30+F31+F32+F33+F34+F36+F37+F38+F39+F40</f>
        <v>330</v>
      </c>
      <c r="G44" s="57">
        <f>G10+G11+G12+G13+G14+G15+G16+G17+G18+G19+G20+G21+G22+G23+G24+G25+G26+G27+G28+G29+G30+G31+G32+G33+G34+G35+G36+G37+G38+G39+G40</f>
        <v>420</v>
      </c>
      <c r="H44" s="58" t="s">
        <v>33</v>
      </c>
      <c r="I44" s="59">
        <f>F44*M3</f>
        <v>42.939600000000006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450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40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645.94759999999997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45</v>
      </c>
      <c r="F56" s="61"/>
      <c r="G56" s="61"/>
      <c r="H56" s="61"/>
      <c r="I56" s="61"/>
      <c r="J56" s="61" t="s">
        <v>46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2014-03-03T10:12:36Z</cp:lastPrinted>
  <dcterms:created xsi:type="dcterms:W3CDTF">2002-01-28T22:27:00Z</dcterms:created>
  <dcterms:modified xsi:type="dcterms:W3CDTF">2014-03-03T10:38:15Z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