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<sst xmlns="http://schemas.openxmlformats.org/spreadsheetml/2006/main" count="59" uniqueCount="51">
  <si>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</si>
  <si>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</si>
  <si>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</si>
  <si>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</si>
  <si>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</si>
  <si>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</si>
  <si>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</si>
  <si>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</si>
  <si>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</si>
  <si>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</si>
  <si>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</si>
  <si>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</si>
  <si>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</si>
  <si>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</si>
  <si>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</si>
  <si>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</si>
  <si>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</si>
  <si>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</si>
  <si>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</si>
  <si>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</si>
  <si>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</si>
  <si>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</si>
  <si>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</si>
  <si>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</si>
  <si>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</si>
  <si>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</si>
  <si>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</si>
  <si>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</si>
  <si>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</si>
  <si>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</si>
  <si>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</si>
  <si>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</si>
  <si>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</si>
  <si>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</si>
  <si>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</si>
  <si>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</si>
  <si>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</si>
  <si>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</si>
  <si>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</si>
  <si>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</si>
  <si>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</si>
  <si>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>KALAN / IZIN</t>
  </si>
  <si>
    <t>AVANS</t>
  </si>
  <si>
    <t>Ali Demir</t>
  </si>
  <si>
    <t>Montage</t>
  </si>
  <si>
    <t>IZIN</t>
  </si>
  <si>
    <t>TROJ-MEDIA   VERMIS OLDUGU MAASIMI ALDIM</t>
  </si>
  <si>
    <t>VE HICBIR ALACAGIM YOKTUR.</t>
  </si>
  <si>
    <t>ADI / SOYADI</t>
  </si>
  <si>
    <t>IMZA</t>
  </si>
  <si>
    <t>TARIH: 14.02.2014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</si>
</sst>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4" xfId="0" applyBorder="1"/>
    <xf numFmtId="167" fontId="0" fillId="0" borderId="25" xfId="0" applyNumberFormat="1" applyBorder="1"/>
    <xf numFmtId="0" fontId="2" fillId="0" borderId="23" xfId="0" applyFont="1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showGridLines="0" tabSelected="1" workbookViewId="0">
      <pane ySplit="9" topLeftCell="A37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7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43</v>
      </c>
      <c r="C3" s="17"/>
      <c r="D3" s="4"/>
      <c r="E3" s="23" t="s">
        <v>6</v>
      </c>
      <c r="F3" s="70">
        <v>41654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5410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6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0">
        <v>840</v>
      </c>
      <c r="M5" s="79" t="s">
        <v>35</v>
      </c>
    </row>
    <row r="6" spans="1:13" ht="13.5" thickBot="1">
      <c r="A6" s="24" t="s">
        <v>5</v>
      </c>
      <c r="B6" s="73" t="s">
        <v>44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79" t="s">
        <v>41</v>
      </c>
      <c r="L7" s="89">
        <f>L5-G44</f>
        <v>420</v>
      </c>
      <c r="M7" s="79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8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2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2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2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2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2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/>
      <c r="C15" s="66">
        <v>0</v>
      </c>
      <c r="D15" s="51"/>
      <c r="E15" s="65"/>
      <c r="F15" s="65"/>
      <c r="G15" s="65"/>
      <c r="H15" s="82">
        <v>0</v>
      </c>
      <c r="I15" s="53">
        <f>D15*M3</f>
        <v>0</v>
      </c>
      <c r="J15" s="52">
        <f t="shared" si="0"/>
        <v>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/>
      <c r="E16" s="65"/>
      <c r="F16" s="65"/>
      <c r="G16" s="65"/>
      <c r="H16" s="82">
        <v>0</v>
      </c>
      <c r="I16" s="53">
        <f>D16*M3</f>
        <v>0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/>
      <c r="E17" s="65"/>
      <c r="F17" s="65"/>
      <c r="G17" s="65"/>
      <c r="H17" s="82">
        <v>0</v>
      </c>
      <c r="I17" s="53">
        <f>D17*M3</f>
        <v>0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/>
      <c r="E18" s="65"/>
      <c r="F18" s="65"/>
      <c r="G18" s="65"/>
      <c r="H18" s="82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/>
      <c r="E19" s="65"/>
      <c r="F19" s="65"/>
      <c r="G19" s="65"/>
      <c r="H19" s="82">
        <v>0</v>
      </c>
      <c r="I19" s="53">
        <f>D19*M3</f>
        <v>0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/>
      <c r="G20" s="65"/>
      <c r="H20" s="82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2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/>
      <c r="E22" s="65"/>
      <c r="F22" s="65"/>
      <c r="G22" s="65"/>
      <c r="H22" s="82">
        <v>0</v>
      </c>
      <c r="I22" s="53">
        <f>D22*M3</f>
        <v>0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/>
      <c r="E23" s="65"/>
      <c r="F23" s="65"/>
      <c r="G23" s="65"/>
      <c r="H23" s="82">
        <v>0</v>
      </c>
      <c r="I23" s="53">
        <f>D23*M3</f>
        <v>0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2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/>
      <c r="E25" s="65"/>
      <c r="F25" s="65"/>
      <c r="G25" s="65"/>
      <c r="H25" s="82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/>
      <c r="E26" s="65"/>
      <c r="F26" s="65"/>
      <c r="G26" s="65"/>
      <c r="H26" s="82">
        <v>0</v>
      </c>
      <c r="I26" s="53">
        <f>D26*M3</f>
        <v>0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>
        <v>420</v>
      </c>
      <c r="E27" s="65"/>
      <c r="F27" s="65"/>
      <c r="G27" s="65"/>
      <c r="H27" s="82">
        <v>0</v>
      </c>
      <c r="I27" s="53">
        <f>D27*M3</f>
        <v>54.650400000000005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2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/>
      <c r="C29" s="66">
        <v>0</v>
      </c>
      <c r="D29" s="51">
        <v>420</v>
      </c>
      <c r="E29" s="65"/>
      <c r="F29" s="65"/>
      <c r="G29" s="65"/>
      <c r="H29" s="82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 t="s">
        <v>45</v>
      </c>
      <c r="C30" s="66">
        <v>0</v>
      </c>
      <c r="D30" s="51">
        <v>420</v>
      </c>
      <c r="E30" s="65"/>
      <c r="F30" s="65"/>
      <c r="G30" s="65">
        <v>420</v>
      </c>
      <c r="H30" s="82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2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 t="s">
        <v>42</v>
      </c>
      <c r="C32" s="66">
        <v>100</v>
      </c>
      <c r="D32" s="51">
        <v>420</v>
      </c>
      <c r="E32" s="65"/>
      <c r="F32" s="65"/>
      <c r="G32" s="65"/>
      <c r="H32" s="82">
        <v>0</v>
      </c>
      <c r="I32" s="53">
        <f>D32*M3</f>
        <v>54.650400000000005</v>
      </c>
      <c r="J32" s="52">
        <f t="shared" si="0"/>
        <v>100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2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/>
      <c r="G34" s="65"/>
      <c r="H34" s="82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2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2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/>
      <c r="H37" s="82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/>
      <c r="H38" s="82">
        <v>0</v>
      </c>
      <c r="I38" s="53">
        <f>D38*M3</f>
        <v>54.650400000000005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>
        <v>41669</v>
      </c>
      <c r="B39" s="30"/>
      <c r="C39" s="66">
        <v>0</v>
      </c>
      <c r="D39" s="51">
        <v>420</v>
      </c>
      <c r="E39" s="65"/>
      <c r="F39" s="65"/>
      <c r="G39" s="65"/>
      <c r="H39" s="82">
        <v>0</v>
      </c>
      <c r="I39" s="53">
        <f>D39*M3</f>
        <v>54.650400000000005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2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655.8048</v>
      </c>
      <c r="J43" s="76">
        <f>J10+J11+J12+J13+J14+J15+J16+J17+J18+J19+J20+J21+J22+J23+J24+J25+J26+J27+J28+J29+J30+J31+J32+J33+J34+J35+J36+J37+J38+J39+J40</f>
        <v>100</v>
      </c>
      <c r="K43" s="76">
        <f>K10+K11+K12+K13+K14+K15+K16+K17+K18+K19+K20+K21+K22+K23+K24+K25+K26+K27+K28+K29+K30+K31+K32+K33+K34+K35+K36+K37+K38+K39+K40</f>
        <v>0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0</v>
      </c>
      <c r="D44" s="63">
        <f>D10+D11+D12+D13+D14+D15+D16+D17+D18+D19+D20+D21+D22+D23+D24+D25+D26+D27+D28+D29+D30+D31+D32+D33+D34+D35+D36+D37+D38+D39+D40</f>
        <v>5040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0</v>
      </c>
      <c r="G44" s="57">
        <f>G10+G11+G12+G13+G14+G15+G16+G17+G18+G19+G20+G21+G22+G23+G24+G25+G26+G27+G28+G29+G30+G31+G32+G33+G34+G35+G36+G37+G38+G39+G40</f>
        <v>420</v>
      </c>
      <c r="H44" s="58" t="s">
        <v>33</v>
      </c>
      <c r="I44" s="59">
        <f>F44*M3</f>
        <v>0</v>
      </c>
      <c r="J44" s="35"/>
      <c r="K44" s="34"/>
      <c r="L44" s="54" t="s">
        <v>39</v>
      </c>
      <c r="M44" s="83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1" t="s">
        <v>29</v>
      </c>
      <c r="H45" s="37" t="s">
        <v>25</v>
      </c>
      <c r="I45" s="77">
        <f>J43</f>
        <v>100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8">
        <f>K43</f>
        <v>0</v>
      </c>
      <c r="J46" s="35"/>
      <c r="K46" s="34"/>
      <c r="L46" s="39"/>
      <c r="M46" s="84"/>
    </row>
    <row r="47" spans="1:13" ht="13.5" thickBot="1">
      <c r="A47" s="14"/>
      <c r="E47" s="15"/>
      <c r="F47" s="16"/>
      <c r="G47" s="46"/>
      <c r="H47" s="74"/>
      <c r="I47" s="75"/>
      <c r="J47" s="44"/>
      <c r="K47" s="35"/>
      <c r="L47" s="38">
        <f>L10+L11+L12+L13+L14+L15+L16+L17+L18+L19+L20+L21+L22+L23+L24+L25+L26+L27+L28+L29+L30+L31+L32+L33+L34+L35+L36+L37+L38+L39+L40</f>
        <v>0</v>
      </c>
      <c r="M47" s="85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2.75" customHeight="1" thickBot="1">
      <c r="H50" s="62" t="s">
        <v>28</v>
      </c>
      <c r="I50" s="96">
        <f>I43+I44-I45-I46-I47</f>
        <v>555.8048</v>
      </c>
    </row>
    <row r="51" spans="1:13">
      <c r="A51" s="90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2"/>
    </row>
    <row r="52" spans="1:13">
      <c r="A52" s="93"/>
      <c r="B52" s="42" t="s">
        <v>46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4"/>
    </row>
    <row r="53" spans="1:13">
      <c r="A53" s="93"/>
      <c r="B53" s="42" t="s">
        <v>47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4"/>
    </row>
    <row r="54" spans="1:13">
      <c r="A54" s="9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4"/>
    </row>
    <row r="55" spans="1:13" ht="13.5" thickBot="1">
      <c r="A55" s="93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4"/>
    </row>
    <row r="56" spans="1:13" ht="13.5" thickBot="1">
      <c r="A56" s="97" t="s">
        <v>50</v>
      </c>
      <c r="B56" s="61"/>
      <c r="C56" s="61"/>
      <c r="D56" s="61"/>
      <c r="E56" s="61" t="s">
        <v>49</v>
      </c>
      <c r="F56" s="61"/>
      <c r="G56" s="61"/>
      <c r="H56" s="61"/>
      <c r="I56" s="61"/>
      <c r="J56" s="61" t="s">
        <v>48</v>
      </c>
      <c r="K56" s="61"/>
      <c r="L56" s="61"/>
      <c r="M56" s="95"/>
    </row>
    <row r="57" spans="1:1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2014-02-14T09:41:55Z</cp:lastPrinted>
  <dcterms:created xsi:type="dcterms:W3CDTF">2002-01-28T22:27:00Z</dcterms:created>
  <dcterms:modified xsi:type="dcterms:W3CDTF">2014-02-14T10:06:48Z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